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AMESP\Licitações\Máquinas\2026\"/>
    </mc:Choice>
  </mc:AlternateContent>
  <xr:revisionPtr revIDLastSave="0" documentId="8_{FA19E588-3AE4-463C-B041-3BB4E5E51FD6}" xr6:coauthVersionLast="47" xr6:coauthVersionMax="47" xr10:uidLastSave="{00000000-0000-0000-0000-000000000000}"/>
  <bookViews>
    <workbookView xWindow="-108" yWindow="-108" windowWidth="23256" windowHeight="12456" xr2:uid="{A8942DF0-0E9C-4470-AEA8-89C96BB42315}"/>
  </bookViews>
  <sheets>
    <sheet name="ITEM 1.1" sheetId="1" r:id="rId1"/>
    <sheet name="ITEM 2.1 A 2.15" sheetId="4" r:id="rId2"/>
    <sheet name="DISTANCIAS" sheetId="5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F25" i="1" l="1"/>
  <c r="F5" i="1"/>
  <c r="F3" i="1"/>
  <c r="F4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6" i="1"/>
  <c r="F27" i="1"/>
  <c r="F28" i="1"/>
  <c r="F29" i="1"/>
  <c r="F30" i="1"/>
  <c r="J31" i="4"/>
  <c r="D31" i="4"/>
  <c r="E31" i="1"/>
  <c r="F1" i="1"/>
  <c r="J31" i="1"/>
  <c r="D31" i="1"/>
  <c r="F31" i="1" l="1"/>
  <c r="E25" i="4"/>
  <c r="E24" i="4"/>
  <c r="E23" i="4"/>
  <c r="E22" i="4"/>
  <c r="E21" i="4"/>
  <c r="E20" i="4"/>
  <c r="E19" i="4"/>
  <c r="E12" i="4"/>
  <c r="E11" i="4"/>
  <c r="E18" i="4"/>
  <c r="E17" i="4"/>
  <c r="E16" i="4"/>
  <c r="E15" i="4"/>
  <c r="E14" i="4"/>
  <c r="E13" i="4"/>
  <c r="F1" i="4"/>
  <c r="E10" i="4"/>
  <c r="E9" i="4"/>
  <c r="E8" i="4"/>
  <c r="E7" i="4"/>
  <c r="E6" i="4"/>
  <c r="E5" i="4"/>
  <c r="E4" i="4"/>
  <c r="E3" i="4"/>
  <c r="E30" i="4"/>
  <c r="E28" i="4"/>
  <c r="E27" i="4"/>
  <c r="E26" i="4"/>
  <c r="E29" i="4"/>
  <c r="E4" i="1"/>
  <c r="E5" i="1"/>
  <c r="E6" i="1"/>
  <c r="E7" i="1"/>
  <c r="E8" i="1"/>
  <c r="E9" i="1"/>
  <c r="E10" i="1"/>
  <c r="E11" i="1"/>
  <c r="E12" i="1"/>
  <c r="E21" i="1"/>
  <c r="E3" i="1"/>
  <c r="E13" i="1"/>
  <c r="E14" i="1"/>
  <c r="E15" i="1"/>
  <c r="E16" i="1"/>
  <c r="E17" i="1"/>
  <c r="E18" i="1"/>
  <c r="E19" i="1"/>
  <c r="E20" i="1"/>
  <c r="E22" i="1"/>
  <c r="E23" i="1"/>
  <c r="E24" i="1"/>
  <c r="E25" i="1"/>
  <c r="E26" i="1"/>
  <c r="E27" i="1"/>
  <c r="E28" i="1"/>
  <c r="E29" i="1"/>
  <c r="E30" i="1"/>
  <c r="F11" i="4" l="1"/>
  <c r="F12" i="4"/>
  <c r="F13" i="4"/>
  <c r="F14" i="4"/>
  <c r="F15" i="4"/>
  <c r="F16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" i="4"/>
  <c r="F4" i="4"/>
  <c r="F5" i="4"/>
  <c r="F6" i="4"/>
  <c r="F7" i="4"/>
  <c r="F8" i="4"/>
  <c r="F9" i="4"/>
  <c r="F10" i="4"/>
  <c r="E31" i="4"/>
  <c r="F31" i="4" l="1"/>
</calcChain>
</file>

<file path=xl/sharedStrings.xml><?xml version="1.0" encoding="utf-8"?>
<sst xmlns="http://schemas.openxmlformats.org/spreadsheetml/2006/main" count="103" uniqueCount="39">
  <si>
    <t>item</t>
  </si>
  <si>
    <t>Municípios Consorciados à AMESP</t>
  </si>
  <si>
    <t>Quantidade de Habitantes Por Município</t>
  </si>
  <si>
    <t>% sobre o total de habitantes</t>
  </si>
  <si>
    <t>quantidade por município</t>
  </si>
  <si>
    <t>ALFENAS</t>
  </si>
  <si>
    <t>ANDRADAS</t>
  </si>
  <si>
    <t>BUENO BRANDÃO</t>
  </si>
  <si>
    <t>CACHOEIRA DE MINAS</t>
  </si>
  <si>
    <t>CAMANDUCAIA</t>
  </si>
  <si>
    <t>CAMBUÍ</t>
  </si>
  <si>
    <t>CAREAÇU</t>
  </si>
  <si>
    <t>CONCEIÇÃO DOS OUROS</t>
  </si>
  <si>
    <t>CONGONHAL</t>
  </si>
  <si>
    <t>ELÓI MENDES</t>
  </si>
  <si>
    <t>ESPÍRITO SANTO DO DOURADO</t>
  </si>
  <si>
    <t>ESTIVA</t>
  </si>
  <si>
    <t>EXTREMA</t>
  </si>
  <si>
    <t>INCONFIDENTES</t>
  </si>
  <si>
    <t>IPUIÚNA</t>
  </si>
  <si>
    <t>JACUTINGA</t>
  </si>
  <si>
    <t>MONTE SIÃO</t>
  </si>
  <si>
    <t>OURO FINO</t>
  </si>
  <si>
    <t>PARAISÓPOLIS</t>
  </si>
  <si>
    <t>POÇO FUNDO</t>
  </si>
  <si>
    <t>POUSO ALEGRE</t>
  </si>
  <si>
    <t>SANTA RITA DO SAPUCAÍ</t>
  </si>
  <si>
    <t>SÃO BENTO ABADE</t>
  </si>
  <si>
    <t>SÃO SEBASTIÃO DA BELA VISTA</t>
  </si>
  <si>
    <t>SENADOR AMARAL</t>
  </si>
  <si>
    <t>SENADOR JOSÉ BENTO</t>
  </si>
  <si>
    <t>SILVIANÓPOLIS</t>
  </si>
  <si>
    <t>TURVOLÂNDIA</t>
  </si>
  <si>
    <t xml:space="preserve">REFERENCIA quantitativa: </t>
  </si>
  <si>
    <t xml:space="preserve">consumo por habitante: </t>
  </si>
  <si>
    <t>SOMATÓRIO TOTAL</t>
  </si>
  <si>
    <t>ITEM</t>
  </si>
  <si>
    <t>MUNICIPIOS CONSOCIADOS À AMESP</t>
  </si>
  <si>
    <t>DISTANCIA ATÉ A SEDE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</si>
</sst>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0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3" fontId="0" fillId="0" borderId="0" xfId="0" applyNumberFormat="1" applyAlignment="1">
      <alignment horizontal="center" vertical="center" wrapText="1"/>
    </xf>
    <xf numFmtId="169" fontId="0" fillId="0" borderId="0" xfId="0" applyNumberFormat="1" applyAlignment="1">
      <alignment horizontal="center" vertical="center"/>
    </xf>
    <xf numFmtId="10" fontId="0" fillId="0" borderId="0" xfId="1" applyNumberFormat="1" applyFon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1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2" fontId="2" fillId="2" borderId="0" xfId="0" applyNumberFormat="1" applyFont="1" applyFill="1" applyAlignment="1">
      <alignment horizontal="center" vertical="center"/>
    </xf>
  </cellXfs>
  <cellStyles count="2">
    <cellStyle name="Normal" xfId="0" builtinId="0"/>
    <cellStyle name="Porcentagem" xfId="1" builtinId="5"/>
  </cellStyles>
  <dxfs count="16">
    <dxf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numFmt numFmtId="2" formatCode="0.00"/>
      <fill>
        <patternFill patternType="solid">
          <fgColor rgb="FF000000"/>
          <bgColor rgb="FFEEEEEE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EEEEEE"/>
        </patternFill>
      </fill>
      <alignment horizontal="center" vertical="center" textRotation="0" wrapText="0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000000"/>
          <bgColor rgb="FFEEEEEE"/>
        </patternFill>
      </fill>
      <alignment horizontal="center" vertical="center" textRotation="0" wrapText="0" indent="0" justifyLastLine="0" shrinkToFit="0" readingOrder="0"/>
    </dxf>
    <dxf>
      <numFmt numFmtId="4" formatCode="#,##0.00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numFmt numFmtId="3" formatCode="#,##0"/>
      <alignment horizontal="left" vertical="center" textRotation="0" wrapText="0" indent="0" justifyLastLine="0" shrinkToFit="0" readingOrder="0"/>
    </dxf>
    <dxf>
      <numFmt numFmtId="169" formatCode="0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numFmt numFmtId="14" formatCode="0.00%"/>
      <alignment horizontal="center" vertical="center" textRotation="0" wrapText="0" indent="0" justifyLastLine="0" shrinkToFit="0" readingOrder="0"/>
    </dxf>
    <dxf>
      <numFmt numFmtId="3" formatCode="#,##0"/>
      <alignment horizontal="center" vertical="center" textRotation="0" wrapText="0" indent="0" justifyLastLine="0" shrinkToFit="0" readingOrder="0"/>
    </dxf>
    <dxf>
      <numFmt numFmtId="3" formatCode="#,##0"/>
      <alignment horizontal="left" vertical="center" textRotation="0" wrapText="0" indent="0" justifyLastLine="0" shrinkToFit="0" readingOrder="0"/>
    </dxf>
    <dxf>
      <numFmt numFmtId="169" formatCode="00"/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3CB0F03-C871-4BD2-9553-3AEDC757CF52}" name="Tabela1" displayName="Tabela1" ref="B2:F31" totalsRowShown="0" dataDxfId="11">
  <tableColumns count="5">
    <tableColumn id="1" xr3:uid="{3CB9AAB3-F540-436C-9C26-F045754905DA}" name="item" dataDxfId="15"/>
    <tableColumn id="2" xr3:uid="{A6F38049-2660-4EFC-9940-401FA95CD1D9}" name="Municípios Consorciados à AMESP" dataDxfId="14"/>
    <tableColumn id="3" xr3:uid="{1D9C056B-94BC-40BA-A1B2-D784814F5037}" name="Quantidade de Habitantes Por Município" dataDxfId="13"/>
    <tableColumn id="4" xr3:uid="{E293BCA8-42EF-49EE-82BD-12227911519D}" name="% sobre o total de habitantes" dataDxfId="12" dataCellStyle="Porcentagem"/>
    <tableColumn id="5" xr3:uid="{C5129D58-8F09-4F7D-AFB0-116AECAC7B60}" name="quantidade por município" dataDxfId="4">
      <calculatedColumnFormula>ROUND(D3*$F$1,0)</calculatedColumnFormula>
    </tableColumn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96A259A-8163-4273-BB2C-AA2BCE1C4C82}" name="Tabela14" displayName="Tabela14" ref="B2:F31" totalsRowShown="0" dataDxfId="10">
  <tableColumns count="5">
    <tableColumn id="1" xr3:uid="{0CF30E2E-5F00-4304-935E-CFB42F97806E}" name="item" dataDxfId="9"/>
    <tableColumn id="2" xr3:uid="{E2CBE72B-FDEA-4ECA-849D-26F461559A49}" name="Municípios Consorciados à AMESP" dataDxfId="8"/>
    <tableColumn id="3" xr3:uid="{D06B0C3A-332E-409B-9164-7509504CBED0}" name="Quantidade de Habitantes Por Município" dataDxfId="7"/>
    <tableColumn id="4" xr3:uid="{300EFE12-930F-499D-94AE-016F7F31DCF5}" name="% sobre o total de habitantes" dataDxfId="6" dataCellStyle="Porcentagem"/>
    <tableColumn id="5" xr3:uid="{D0CBC831-DA4F-489F-9C72-F98BFBABF4F8}" name="quantidade por município" dataDxfId="5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8368EC1-9B0E-498E-92BD-33C5F1F81A1B}" name="Tabela4" displayName="Tabela4" ref="B1:D29" totalsRowShown="0" headerRowDxfId="0">
  <tableColumns count="3">
    <tableColumn id="1" xr3:uid="{8ED7D7FD-77F6-4FE5-8AF0-7D98F423962F}" name="ITEM" dataDxfId="3"/>
    <tableColumn id="2" xr3:uid="{EEF21533-C7DD-468D-814A-D31B8731DBF5}" name="MUNICIPIOS CONSOCIADOS À AMESP" dataDxfId="2"/>
    <tableColumn id="3" xr3:uid="{A543B515-F131-4B97-8BAF-37C78327F255}" name="DISTANCIA ATÉ A SED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ECA5B-508D-4A97-B234-89D7CC6948EE}">
  <dimension ref="B1:J31"/>
  <sheetViews>
    <sheetView tabSelected="1" topLeftCell="A6" workbookViewId="0">
      <selection activeCell="E3" sqref="E3:F31"/>
    </sheetView>
  </sheetViews>
  <sheetFormatPr defaultRowHeight="14.4" x14ac:dyDescent="0.3"/>
  <cols>
    <col min="1" max="2" width="8.88671875" style="1"/>
    <col min="3" max="3" width="30.33203125" style="2" customWidth="1"/>
    <col min="4" max="4" width="23" style="1" customWidth="1"/>
    <col min="5" max="5" width="14.109375" style="1" customWidth="1"/>
    <col min="6" max="6" width="23.109375" style="4" customWidth="1"/>
    <col min="7" max="16384" width="8.88671875" style="1"/>
  </cols>
  <sheetData>
    <row r="1" spans="2:10" ht="43.2" customHeight="1" x14ac:dyDescent="0.3">
      <c r="C1" s="3" t="s">
        <v>33</v>
      </c>
      <c r="D1" s="4">
        <v>15000</v>
      </c>
      <c r="E1" s="5" t="s">
        <v>34</v>
      </c>
      <c r="F1" s="1">
        <f>D1/D31</f>
        <v>2.0717516660336315E-2</v>
      </c>
    </row>
    <row r="2" spans="2:10" ht="28.8" x14ac:dyDescent="0.3">
      <c r="B2" s="1" t="s">
        <v>0</v>
      </c>
      <c r="C2" s="1" t="s">
        <v>1</v>
      </c>
      <c r="D2" s="5" t="s">
        <v>2</v>
      </c>
      <c r="E2" s="5" t="s">
        <v>3</v>
      </c>
      <c r="F2" s="6" t="s">
        <v>4</v>
      </c>
    </row>
    <row r="3" spans="2:10" x14ac:dyDescent="0.3">
      <c r="B3" s="7">
        <v>1</v>
      </c>
      <c r="C3" s="9" t="s">
        <v>5</v>
      </c>
      <c r="D3" s="4">
        <v>82637</v>
      </c>
      <c r="E3" s="8">
        <f>D3/$D$31</f>
        <v>0.11413556161734746</v>
      </c>
      <c r="F3" s="4">
        <f t="shared" ref="F3:F31" si="0">ROUND(D3*$F$1,0)</f>
        <v>1712</v>
      </c>
      <c r="J3" s="1">
        <v>1712.03</v>
      </c>
    </row>
    <row r="4" spans="2:10" x14ac:dyDescent="0.3">
      <c r="B4" s="7">
        <v>2</v>
      </c>
      <c r="C4" s="9" t="s">
        <v>6</v>
      </c>
      <c r="D4" s="4">
        <v>42708</v>
      </c>
      <c r="E4" s="8">
        <f t="shared" ref="E4:E30" si="1">D4/$D$31</f>
        <v>5.8986913435309554E-2</v>
      </c>
      <c r="F4" s="4">
        <f t="shared" si="0"/>
        <v>885</v>
      </c>
      <c r="J4" s="1">
        <v>884.8</v>
      </c>
    </row>
    <row r="5" spans="2:10" x14ac:dyDescent="0.3">
      <c r="B5" s="7">
        <v>3</v>
      </c>
      <c r="C5" s="9" t="s">
        <v>7</v>
      </c>
      <c r="D5" s="4">
        <v>11176</v>
      </c>
      <c r="E5" s="8">
        <f t="shared" si="1"/>
        <v>1.543593107972791E-2</v>
      </c>
      <c r="F5" s="4">
        <f>ROUND(D5*$F$1,0)-1</f>
        <v>231</v>
      </c>
      <c r="J5" s="1">
        <v>231.54</v>
      </c>
    </row>
    <row r="6" spans="2:10" x14ac:dyDescent="0.3">
      <c r="B6" s="7">
        <v>4</v>
      </c>
      <c r="C6" s="9" t="s">
        <v>8</v>
      </c>
      <c r="D6" s="4">
        <v>12353</v>
      </c>
      <c r="E6" s="8">
        <f t="shared" si="1"/>
        <v>1.7061565553675634E-2</v>
      </c>
      <c r="F6" s="4">
        <f t="shared" si="0"/>
        <v>256</v>
      </c>
      <c r="J6" s="1">
        <v>255.92</v>
      </c>
    </row>
    <row r="7" spans="2:10" x14ac:dyDescent="0.3">
      <c r="B7" s="7">
        <v>5</v>
      </c>
      <c r="C7" s="9" t="s">
        <v>9</v>
      </c>
      <c r="D7" s="4">
        <v>28152</v>
      </c>
      <c r="E7" s="8">
        <f t="shared" si="1"/>
        <v>3.8882635268119192E-2</v>
      </c>
      <c r="F7" s="4">
        <f t="shared" si="0"/>
        <v>583</v>
      </c>
      <c r="J7" s="1">
        <v>583.24</v>
      </c>
    </row>
    <row r="8" spans="2:10" x14ac:dyDescent="0.3">
      <c r="B8" s="7">
        <v>6</v>
      </c>
      <c r="C8" s="9" t="s">
        <v>10</v>
      </c>
      <c r="D8" s="4">
        <v>31252</v>
      </c>
      <c r="E8" s="8">
        <f t="shared" si="1"/>
        <v>4.3164255377922033E-2</v>
      </c>
      <c r="F8" s="4">
        <f t="shared" si="0"/>
        <v>647</v>
      </c>
      <c r="J8" s="1">
        <v>647.46</v>
      </c>
    </row>
    <row r="9" spans="2:10" x14ac:dyDescent="0.3">
      <c r="B9" s="7">
        <v>7</v>
      </c>
      <c r="C9" s="9" t="s">
        <v>11</v>
      </c>
      <c r="D9" s="4">
        <v>7093</v>
      </c>
      <c r="E9" s="8">
        <f t="shared" si="1"/>
        <v>9.7966230447843645E-3</v>
      </c>
      <c r="F9" s="4">
        <f t="shared" si="0"/>
        <v>147</v>
      </c>
      <c r="J9" s="1">
        <v>146.94999999999999</v>
      </c>
    </row>
    <row r="10" spans="2:10" x14ac:dyDescent="0.3">
      <c r="B10" s="7">
        <v>8</v>
      </c>
      <c r="C10" s="9" t="s">
        <v>12</v>
      </c>
      <c r="D10" s="4">
        <v>11250</v>
      </c>
      <c r="E10" s="8">
        <f t="shared" si="1"/>
        <v>1.5538137495252236E-2</v>
      </c>
      <c r="F10" s="4">
        <f t="shared" si="0"/>
        <v>233</v>
      </c>
      <c r="J10" s="1">
        <v>233.07</v>
      </c>
    </row>
    <row r="11" spans="2:10" x14ac:dyDescent="0.3">
      <c r="B11" s="7">
        <v>9</v>
      </c>
      <c r="C11" s="9" t="s">
        <v>13</v>
      </c>
      <c r="D11" s="4">
        <v>11483</v>
      </c>
      <c r="E11" s="8">
        <f t="shared" si="1"/>
        <v>1.5859949587376125E-2</v>
      </c>
      <c r="F11" s="4">
        <f t="shared" si="0"/>
        <v>238</v>
      </c>
      <c r="J11" s="1">
        <v>237.9</v>
      </c>
    </row>
    <row r="12" spans="2:10" x14ac:dyDescent="0.3">
      <c r="B12" s="7">
        <v>10</v>
      </c>
      <c r="C12" s="9" t="s">
        <v>14</v>
      </c>
      <c r="D12" s="4">
        <v>27510</v>
      </c>
      <c r="E12" s="8">
        <f t="shared" si="1"/>
        <v>3.7995925555056799E-2</v>
      </c>
      <c r="F12" s="4">
        <f t="shared" si="0"/>
        <v>570</v>
      </c>
      <c r="J12" s="1">
        <v>569.94000000000005</v>
      </c>
    </row>
    <row r="13" spans="2:10" x14ac:dyDescent="0.3">
      <c r="B13" s="7">
        <v>11</v>
      </c>
      <c r="C13" s="9" t="s">
        <v>15</v>
      </c>
      <c r="D13" s="4">
        <v>7250</v>
      </c>
      <c r="E13" s="8">
        <f t="shared" si="1"/>
        <v>1.0013466385829218E-2</v>
      </c>
      <c r="F13" s="4">
        <f t="shared" si="0"/>
        <v>150</v>
      </c>
      <c r="J13" s="1">
        <v>150.19999999999999</v>
      </c>
    </row>
    <row r="14" spans="2:10" x14ac:dyDescent="0.3">
      <c r="B14" s="7">
        <v>12</v>
      </c>
      <c r="C14" s="9" t="s">
        <v>16</v>
      </c>
      <c r="D14" s="4">
        <v>11921</v>
      </c>
      <c r="E14" s="8">
        <f t="shared" si="1"/>
        <v>1.6464901073857948E-2</v>
      </c>
      <c r="F14" s="4">
        <f t="shared" si="0"/>
        <v>247</v>
      </c>
      <c r="J14" s="1">
        <v>246.97</v>
      </c>
    </row>
    <row r="15" spans="2:10" x14ac:dyDescent="0.3">
      <c r="B15" s="7">
        <v>13</v>
      </c>
      <c r="C15" s="9" t="s">
        <v>17</v>
      </c>
      <c r="D15" s="4">
        <v>60681</v>
      </c>
      <c r="E15" s="8">
        <f t="shared" si="1"/>
        <v>8.3810641897724525E-2</v>
      </c>
      <c r="F15" s="4">
        <f t="shared" si="0"/>
        <v>1257</v>
      </c>
      <c r="J15" s="1">
        <v>1257.1600000000001</v>
      </c>
    </row>
    <row r="16" spans="2:10" x14ac:dyDescent="0.3">
      <c r="B16" s="7">
        <v>14</v>
      </c>
      <c r="C16" s="9" t="s">
        <v>18</v>
      </c>
      <c r="D16" s="4">
        <v>7561</v>
      </c>
      <c r="E16" s="8">
        <f t="shared" si="1"/>
        <v>1.0443009564586858E-2</v>
      </c>
      <c r="F16" s="4">
        <f t="shared" si="0"/>
        <v>157</v>
      </c>
      <c r="J16" s="1">
        <v>156.65</v>
      </c>
    </row>
    <row r="17" spans="2:10" x14ac:dyDescent="0.3">
      <c r="B17" s="7">
        <v>15</v>
      </c>
      <c r="C17" s="9" t="s">
        <v>19</v>
      </c>
      <c r="D17" s="4">
        <v>9268</v>
      </c>
      <c r="E17" s="8">
        <f t="shared" si="1"/>
        <v>1.2800662960533131E-2</v>
      </c>
      <c r="F17" s="4">
        <f t="shared" si="0"/>
        <v>192</v>
      </c>
      <c r="J17" s="1">
        <v>192.01</v>
      </c>
    </row>
    <row r="18" spans="2:10" x14ac:dyDescent="0.3">
      <c r="B18" s="7">
        <v>16</v>
      </c>
      <c r="C18" s="9" t="s">
        <v>20</v>
      </c>
      <c r="D18" s="4">
        <v>27060</v>
      </c>
      <c r="E18" s="8">
        <f t="shared" si="1"/>
        <v>3.7374400055246712E-2</v>
      </c>
      <c r="F18" s="4">
        <f t="shared" si="0"/>
        <v>561</v>
      </c>
      <c r="J18" s="1">
        <v>560.62</v>
      </c>
    </row>
    <row r="19" spans="2:10" x14ac:dyDescent="0.3">
      <c r="B19" s="7">
        <v>17</v>
      </c>
      <c r="C19" s="9" t="s">
        <v>21</v>
      </c>
      <c r="D19" s="4">
        <v>25271</v>
      </c>
      <c r="E19" s="8">
        <f t="shared" si="1"/>
        <v>3.4903490901557269E-2</v>
      </c>
      <c r="F19" s="4">
        <f t="shared" si="0"/>
        <v>524</v>
      </c>
      <c r="J19" s="1">
        <v>523.54999999999995</v>
      </c>
    </row>
    <row r="20" spans="2:10" x14ac:dyDescent="0.3">
      <c r="B20" s="7">
        <v>18</v>
      </c>
      <c r="C20" s="9" t="s">
        <v>22</v>
      </c>
      <c r="D20" s="4">
        <v>33340</v>
      </c>
      <c r="E20" s="8">
        <f t="shared" si="1"/>
        <v>4.6048133697040847E-2</v>
      </c>
      <c r="F20" s="4">
        <f t="shared" si="0"/>
        <v>691</v>
      </c>
      <c r="J20" s="1">
        <v>690.72</v>
      </c>
    </row>
    <row r="21" spans="2:10" x14ac:dyDescent="0.3">
      <c r="B21" s="7">
        <v>19</v>
      </c>
      <c r="C21" s="9" t="s">
        <v>23</v>
      </c>
      <c r="D21" s="4">
        <v>21143</v>
      </c>
      <c r="E21" s="8">
        <f t="shared" si="1"/>
        <v>2.9202030316632713E-2</v>
      </c>
      <c r="F21" s="4">
        <f t="shared" si="0"/>
        <v>438</v>
      </c>
      <c r="J21" s="1">
        <v>438.03</v>
      </c>
    </row>
    <row r="22" spans="2:10" x14ac:dyDescent="0.3">
      <c r="B22" s="7">
        <v>20</v>
      </c>
      <c r="C22" s="9" t="s">
        <v>24</v>
      </c>
      <c r="D22" s="4">
        <v>16856</v>
      </c>
      <c r="E22" s="8">
        <f t="shared" si="1"/>
        <v>2.3280964055108596E-2</v>
      </c>
      <c r="F22" s="4">
        <f t="shared" si="0"/>
        <v>349</v>
      </c>
      <c r="J22" s="1">
        <v>349.21</v>
      </c>
    </row>
    <row r="23" spans="2:10" x14ac:dyDescent="0.3">
      <c r="B23" s="7">
        <v>21</v>
      </c>
      <c r="C23" s="9" t="s">
        <v>25</v>
      </c>
      <c r="D23" s="4">
        <v>163439</v>
      </c>
      <c r="E23" s="8">
        <f t="shared" si="1"/>
        <v>0.22573668036324712</v>
      </c>
      <c r="F23" s="4">
        <f t="shared" si="0"/>
        <v>3386</v>
      </c>
      <c r="J23" s="1">
        <v>3386.05</v>
      </c>
    </row>
    <row r="24" spans="2:10" x14ac:dyDescent="0.3">
      <c r="B24" s="7">
        <v>22</v>
      </c>
      <c r="C24" s="9" t="s">
        <v>26</v>
      </c>
      <c r="D24" s="4">
        <v>42703</v>
      </c>
      <c r="E24" s="8">
        <f t="shared" si="1"/>
        <v>5.8980007596422773E-2</v>
      </c>
      <c r="F24" s="4">
        <f t="shared" si="0"/>
        <v>885</v>
      </c>
      <c r="J24" s="1">
        <v>884.7</v>
      </c>
    </row>
    <row r="25" spans="2:10" x14ac:dyDescent="0.3">
      <c r="B25" s="7">
        <v>23</v>
      </c>
      <c r="C25" s="9" t="s">
        <v>27</v>
      </c>
      <c r="D25" s="4">
        <v>4855</v>
      </c>
      <c r="E25" s="8">
        <f t="shared" si="1"/>
        <v>6.7055695590621869E-3</v>
      </c>
      <c r="F25" s="4">
        <f>ROUND(D25*$F$1,0)-1</f>
        <v>100</v>
      </c>
      <c r="J25" s="1">
        <v>100.58</v>
      </c>
    </row>
    <row r="26" spans="2:10" x14ac:dyDescent="0.3">
      <c r="B26" s="7">
        <v>24</v>
      </c>
      <c r="C26" s="9" t="s">
        <v>28</v>
      </c>
      <c r="D26" s="4">
        <v>6857</v>
      </c>
      <c r="E26" s="8">
        <f t="shared" si="1"/>
        <v>9.4706674493284064E-3</v>
      </c>
      <c r="F26" s="4">
        <f t="shared" si="0"/>
        <v>142</v>
      </c>
      <c r="J26" s="1">
        <v>142.06</v>
      </c>
    </row>
    <row r="27" spans="2:10" x14ac:dyDescent="0.3">
      <c r="B27" s="7">
        <v>25</v>
      </c>
      <c r="C27" s="9" t="s">
        <v>29</v>
      </c>
      <c r="D27" s="4">
        <v>6572</v>
      </c>
      <c r="E27" s="8">
        <f t="shared" si="1"/>
        <v>9.0770346327820172E-3</v>
      </c>
      <c r="F27" s="4">
        <f t="shared" si="0"/>
        <v>136</v>
      </c>
      <c r="J27" s="1">
        <v>136.16</v>
      </c>
    </row>
    <row r="28" spans="2:10" x14ac:dyDescent="0.3">
      <c r="B28" s="7">
        <v>26</v>
      </c>
      <c r="C28" s="9" t="s">
        <v>30</v>
      </c>
      <c r="D28" s="4">
        <v>2161</v>
      </c>
      <c r="E28" s="8">
        <f t="shared" si="1"/>
        <v>2.9847035668657852E-3</v>
      </c>
      <c r="F28" s="4">
        <f t="shared" si="0"/>
        <v>45</v>
      </c>
      <c r="J28" s="1">
        <v>44.77</v>
      </c>
    </row>
    <row r="29" spans="2:10" x14ac:dyDescent="0.3">
      <c r="B29" s="7">
        <v>27</v>
      </c>
      <c r="C29" s="9" t="s">
        <v>31</v>
      </c>
      <c r="D29" s="4">
        <v>6359</v>
      </c>
      <c r="E29" s="8">
        <f t="shared" si="1"/>
        <v>8.7828458962052412E-3</v>
      </c>
      <c r="F29" s="4">
        <f t="shared" si="0"/>
        <v>132</v>
      </c>
      <c r="J29" s="1">
        <v>131.74</v>
      </c>
    </row>
    <row r="30" spans="2:10" x14ac:dyDescent="0.3">
      <c r="B30" s="7">
        <v>28</v>
      </c>
      <c r="C30" s="9" t="s">
        <v>32</v>
      </c>
      <c r="D30" s="4">
        <v>5114</v>
      </c>
      <c r="E30" s="8">
        <f t="shared" si="1"/>
        <v>7.0632920133973272E-3</v>
      </c>
      <c r="F30" s="4">
        <f t="shared" si="0"/>
        <v>106</v>
      </c>
      <c r="J30" s="1">
        <v>105.95</v>
      </c>
    </row>
    <row r="31" spans="2:10" x14ac:dyDescent="0.3">
      <c r="C31" s="9" t="s">
        <v>35</v>
      </c>
      <c r="D31" s="4">
        <f>SUM(D3:D30)</f>
        <v>724025</v>
      </c>
      <c r="E31" s="10">
        <f>SUM(E3:E30)</f>
        <v>1</v>
      </c>
      <c r="F31" s="4">
        <f>SUM(F3:F30)</f>
        <v>15000</v>
      </c>
      <c r="J31" s="1">
        <f>SUM(J3:J30)</f>
        <v>14999.979999999998</v>
      </c>
    </row>
  </sheetData>
  <pageMargins left="0.511811024" right="0.511811024" top="0.78740157499999996" bottom="0.78740157499999996" header="0.31496062000000002" footer="0.31496062000000002"/>
  <ignoredErrors>
    <ignoredError sqref="F31 F25 F5" calculatedColumn="1"/>
  </ignoredErrors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7FB0B-0DAF-433E-8590-C7DAB2492104}">
  <dimension ref="B1:J31"/>
  <sheetViews>
    <sheetView workbookViewId="0">
      <selection activeCell="C17" sqref="C17"/>
    </sheetView>
  </sheetViews>
  <sheetFormatPr defaultRowHeight="14.4" x14ac:dyDescent="0.3"/>
  <cols>
    <col min="1" max="2" width="8.88671875" style="1"/>
    <col min="3" max="3" width="30.33203125" style="2" customWidth="1"/>
    <col min="4" max="4" width="23" style="1" customWidth="1"/>
    <col min="5" max="5" width="14.109375" style="1" customWidth="1"/>
    <col min="6" max="6" width="23.109375" style="4" customWidth="1"/>
    <col min="7" max="16384" width="8.88671875" style="1"/>
  </cols>
  <sheetData>
    <row r="1" spans="2:6" ht="43.2" customHeight="1" x14ac:dyDescent="0.3">
      <c r="C1" s="3" t="s">
        <v>33</v>
      </c>
      <c r="D1" s="4">
        <v>180000</v>
      </c>
      <c r="E1" s="5" t="s">
        <v>34</v>
      </c>
      <c r="F1" s="1">
        <f>D1/D31</f>
        <v>0.24861019992403577</v>
      </c>
    </row>
    <row r="2" spans="2:6" ht="28.8" x14ac:dyDescent="0.3">
      <c r="B2" s="1" t="s">
        <v>0</v>
      </c>
      <c r="C2" s="1" t="s">
        <v>1</v>
      </c>
      <c r="D2" s="5" t="s">
        <v>2</v>
      </c>
      <c r="E2" s="5" t="s">
        <v>3</v>
      </c>
      <c r="F2" s="6" t="s">
        <v>4</v>
      </c>
    </row>
    <row r="3" spans="2:6" x14ac:dyDescent="0.3">
      <c r="B3" s="7">
        <v>1</v>
      </c>
      <c r="C3" s="9" t="s">
        <v>5</v>
      </c>
      <c r="D3" s="4">
        <v>82637</v>
      </c>
      <c r="E3" s="8">
        <f>D3/$D$31</f>
        <v>0.11413556161734746</v>
      </c>
      <c r="F3" s="4">
        <f>ROUND(D3*$F$1,0)</f>
        <v>20544</v>
      </c>
    </row>
    <row r="4" spans="2:6" x14ac:dyDescent="0.3">
      <c r="B4" s="7">
        <v>2</v>
      </c>
      <c r="C4" s="9" t="s">
        <v>6</v>
      </c>
      <c r="D4" s="4">
        <v>42708</v>
      </c>
      <c r="E4" s="8">
        <f t="shared" ref="E4:E30" si="0">D4/$D$31</f>
        <v>5.8986913435309554E-2</v>
      </c>
      <c r="F4" s="4">
        <f t="shared" ref="F4:F30" si="1">ROUND(D4*$F$1,0)</f>
        <v>10618</v>
      </c>
    </row>
    <row r="5" spans="2:6" x14ac:dyDescent="0.3">
      <c r="B5" s="7">
        <v>3</v>
      </c>
      <c r="C5" s="9" t="s">
        <v>7</v>
      </c>
      <c r="D5" s="4">
        <v>11176</v>
      </c>
      <c r="E5" s="8">
        <f t="shared" si="0"/>
        <v>1.543593107972791E-2</v>
      </c>
      <c r="F5" s="4">
        <f t="shared" si="1"/>
        <v>2778</v>
      </c>
    </row>
    <row r="6" spans="2:6" x14ac:dyDescent="0.3">
      <c r="B6" s="7">
        <v>4</v>
      </c>
      <c r="C6" s="9" t="s">
        <v>8</v>
      </c>
      <c r="D6" s="4">
        <v>12353</v>
      </c>
      <c r="E6" s="8">
        <f t="shared" si="0"/>
        <v>1.7061565553675634E-2</v>
      </c>
      <c r="F6" s="4">
        <f t="shared" si="1"/>
        <v>3071</v>
      </c>
    </row>
    <row r="7" spans="2:6" x14ac:dyDescent="0.3">
      <c r="B7" s="7">
        <v>5</v>
      </c>
      <c r="C7" s="9" t="s">
        <v>9</v>
      </c>
      <c r="D7" s="4">
        <v>28152</v>
      </c>
      <c r="E7" s="8">
        <f t="shared" si="0"/>
        <v>3.8882635268119192E-2</v>
      </c>
      <c r="F7" s="4">
        <f t="shared" si="1"/>
        <v>6999</v>
      </c>
    </row>
    <row r="8" spans="2:6" x14ac:dyDescent="0.3">
      <c r="B8" s="7">
        <v>6</v>
      </c>
      <c r="C8" s="9" t="s">
        <v>10</v>
      </c>
      <c r="D8" s="4">
        <v>31252</v>
      </c>
      <c r="E8" s="8">
        <f t="shared" si="0"/>
        <v>4.3164255377922033E-2</v>
      </c>
      <c r="F8" s="4">
        <f t="shared" si="1"/>
        <v>7770</v>
      </c>
    </row>
    <row r="9" spans="2:6" x14ac:dyDescent="0.3">
      <c r="B9" s="7">
        <v>7</v>
      </c>
      <c r="C9" s="9" t="s">
        <v>11</v>
      </c>
      <c r="D9" s="4">
        <v>7093</v>
      </c>
      <c r="E9" s="8">
        <f t="shared" si="0"/>
        <v>9.7966230447843645E-3</v>
      </c>
      <c r="F9" s="4">
        <f t="shared" si="1"/>
        <v>1763</v>
      </c>
    </row>
    <row r="10" spans="2:6" x14ac:dyDescent="0.3">
      <c r="B10" s="7">
        <v>8</v>
      </c>
      <c r="C10" s="9" t="s">
        <v>12</v>
      </c>
      <c r="D10" s="4">
        <v>11250</v>
      </c>
      <c r="E10" s="8">
        <f t="shared" si="0"/>
        <v>1.5538137495252236E-2</v>
      </c>
      <c r="F10" s="4">
        <f t="shared" si="1"/>
        <v>2797</v>
      </c>
    </row>
    <row r="11" spans="2:6" x14ac:dyDescent="0.3">
      <c r="B11" s="7">
        <v>9</v>
      </c>
      <c r="C11" s="9" t="s">
        <v>13</v>
      </c>
      <c r="D11" s="4">
        <v>11483</v>
      </c>
      <c r="E11" s="8">
        <f t="shared" si="0"/>
        <v>1.5859949587376125E-2</v>
      </c>
      <c r="F11" s="4">
        <f t="shared" si="1"/>
        <v>2855</v>
      </c>
    </row>
    <row r="12" spans="2:6" x14ac:dyDescent="0.3">
      <c r="B12" s="7">
        <v>10</v>
      </c>
      <c r="C12" s="9" t="s">
        <v>14</v>
      </c>
      <c r="D12" s="4">
        <v>27510</v>
      </c>
      <c r="E12" s="8">
        <f t="shared" si="0"/>
        <v>3.7995925555056799E-2</v>
      </c>
      <c r="F12" s="4">
        <f t="shared" si="1"/>
        <v>6839</v>
      </c>
    </row>
    <row r="13" spans="2:6" x14ac:dyDescent="0.3">
      <c r="B13" s="7">
        <v>11</v>
      </c>
      <c r="C13" s="9" t="s">
        <v>15</v>
      </c>
      <c r="D13" s="4">
        <v>7250</v>
      </c>
      <c r="E13" s="8">
        <f t="shared" si="0"/>
        <v>1.0013466385829218E-2</v>
      </c>
      <c r="F13" s="4">
        <f t="shared" si="1"/>
        <v>1802</v>
      </c>
    </row>
    <row r="14" spans="2:6" x14ac:dyDescent="0.3">
      <c r="B14" s="7">
        <v>12</v>
      </c>
      <c r="C14" s="9" t="s">
        <v>16</v>
      </c>
      <c r="D14" s="4">
        <v>11921</v>
      </c>
      <c r="E14" s="8">
        <f t="shared" si="0"/>
        <v>1.6464901073857948E-2</v>
      </c>
      <c r="F14" s="4">
        <f t="shared" si="1"/>
        <v>2964</v>
      </c>
    </row>
    <row r="15" spans="2:6" x14ac:dyDescent="0.3">
      <c r="B15" s="7">
        <v>13</v>
      </c>
      <c r="C15" s="9" t="s">
        <v>17</v>
      </c>
      <c r="D15" s="4">
        <v>60681</v>
      </c>
      <c r="E15" s="8">
        <f t="shared" si="0"/>
        <v>8.3810641897724525E-2</v>
      </c>
      <c r="F15" s="4">
        <f t="shared" si="1"/>
        <v>15086</v>
      </c>
    </row>
    <row r="16" spans="2:6" x14ac:dyDescent="0.3">
      <c r="B16" s="7">
        <v>14</v>
      </c>
      <c r="C16" s="9" t="s">
        <v>18</v>
      </c>
      <c r="D16" s="4">
        <v>7561</v>
      </c>
      <c r="E16" s="8">
        <f t="shared" si="0"/>
        <v>1.0443009564586858E-2</v>
      </c>
      <c r="F16" s="4">
        <f t="shared" si="1"/>
        <v>1880</v>
      </c>
    </row>
    <row r="17" spans="2:10" x14ac:dyDescent="0.3">
      <c r="B17" s="7">
        <v>15</v>
      </c>
      <c r="C17" s="9" t="s">
        <v>19</v>
      </c>
      <c r="D17" s="4">
        <v>9268</v>
      </c>
      <c r="E17" s="8">
        <f t="shared" si="0"/>
        <v>1.2800662960533131E-2</v>
      </c>
      <c r="F17" s="4">
        <f t="shared" si="1"/>
        <v>2304</v>
      </c>
    </row>
    <row r="18" spans="2:10" x14ac:dyDescent="0.3">
      <c r="B18" s="7">
        <v>16</v>
      </c>
      <c r="C18" s="9" t="s">
        <v>20</v>
      </c>
      <c r="D18" s="4">
        <v>27060</v>
      </c>
      <c r="E18" s="8">
        <f t="shared" si="0"/>
        <v>3.7374400055246712E-2</v>
      </c>
      <c r="F18" s="4">
        <f t="shared" si="1"/>
        <v>6727</v>
      </c>
    </row>
    <row r="19" spans="2:10" x14ac:dyDescent="0.3">
      <c r="B19" s="7">
        <v>17</v>
      </c>
      <c r="C19" s="9" t="s">
        <v>21</v>
      </c>
      <c r="D19" s="4">
        <v>25271</v>
      </c>
      <c r="E19" s="8">
        <f t="shared" si="0"/>
        <v>3.4903490901557269E-2</v>
      </c>
      <c r="F19" s="4">
        <f t="shared" si="1"/>
        <v>6283</v>
      </c>
    </row>
    <row r="20" spans="2:10" x14ac:dyDescent="0.3">
      <c r="B20" s="7">
        <v>18</v>
      </c>
      <c r="C20" s="9" t="s">
        <v>22</v>
      </c>
      <c r="D20" s="4">
        <v>33340</v>
      </c>
      <c r="E20" s="8">
        <f t="shared" si="0"/>
        <v>4.6048133697040847E-2</v>
      </c>
      <c r="F20" s="4">
        <f t="shared" si="1"/>
        <v>8289</v>
      </c>
    </row>
    <row r="21" spans="2:10" x14ac:dyDescent="0.3">
      <c r="B21" s="7">
        <v>19</v>
      </c>
      <c r="C21" s="9" t="s">
        <v>23</v>
      </c>
      <c r="D21" s="4">
        <v>21143</v>
      </c>
      <c r="E21" s="8">
        <f t="shared" si="0"/>
        <v>2.9202030316632713E-2</v>
      </c>
      <c r="F21" s="4">
        <f t="shared" si="1"/>
        <v>5256</v>
      </c>
    </row>
    <row r="22" spans="2:10" x14ac:dyDescent="0.3">
      <c r="B22" s="7">
        <v>20</v>
      </c>
      <c r="C22" s="9" t="s">
        <v>24</v>
      </c>
      <c r="D22" s="4">
        <v>16856</v>
      </c>
      <c r="E22" s="8">
        <f t="shared" si="0"/>
        <v>2.3280964055108596E-2</v>
      </c>
      <c r="F22" s="4">
        <f t="shared" si="1"/>
        <v>4191</v>
      </c>
    </row>
    <row r="23" spans="2:10" x14ac:dyDescent="0.3">
      <c r="B23" s="7">
        <v>21</v>
      </c>
      <c r="C23" s="9" t="s">
        <v>25</v>
      </c>
      <c r="D23" s="4">
        <v>163439</v>
      </c>
      <c r="E23" s="8">
        <f t="shared" si="0"/>
        <v>0.22573668036324712</v>
      </c>
      <c r="F23" s="4">
        <f t="shared" si="1"/>
        <v>40633</v>
      </c>
    </row>
    <row r="24" spans="2:10" x14ac:dyDescent="0.3">
      <c r="B24" s="7">
        <v>22</v>
      </c>
      <c r="C24" s="9" t="s">
        <v>26</v>
      </c>
      <c r="D24" s="4">
        <v>42703</v>
      </c>
      <c r="E24" s="8">
        <f t="shared" si="0"/>
        <v>5.8980007596422773E-2</v>
      </c>
      <c r="F24" s="4">
        <f t="shared" si="1"/>
        <v>10616</v>
      </c>
    </row>
    <row r="25" spans="2:10" x14ac:dyDescent="0.3">
      <c r="B25" s="7">
        <v>23</v>
      </c>
      <c r="C25" s="9" t="s">
        <v>27</v>
      </c>
      <c r="D25" s="4">
        <v>4855</v>
      </c>
      <c r="E25" s="8">
        <f t="shared" si="0"/>
        <v>6.7055695590621869E-3</v>
      </c>
      <c r="F25" s="4">
        <f t="shared" si="1"/>
        <v>1207</v>
      </c>
    </row>
    <row r="26" spans="2:10" x14ac:dyDescent="0.3">
      <c r="B26" s="7">
        <v>24</v>
      </c>
      <c r="C26" s="9" t="s">
        <v>28</v>
      </c>
      <c r="D26" s="4">
        <v>6857</v>
      </c>
      <c r="E26" s="8">
        <f t="shared" si="0"/>
        <v>9.4706674493284064E-3</v>
      </c>
      <c r="F26" s="4">
        <f t="shared" si="1"/>
        <v>1705</v>
      </c>
    </row>
    <row r="27" spans="2:10" x14ac:dyDescent="0.3">
      <c r="B27" s="7">
        <v>25</v>
      </c>
      <c r="C27" s="9" t="s">
        <v>29</v>
      </c>
      <c r="D27" s="4">
        <v>6572</v>
      </c>
      <c r="E27" s="8">
        <f t="shared" si="0"/>
        <v>9.0770346327820172E-3</v>
      </c>
      <c r="F27" s="4">
        <f t="shared" si="1"/>
        <v>1634</v>
      </c>
    </row>
    <row r="28" spans="2:10" x14ac:dyDescent="0.3">
      <c r="B28" s="7">
        <v>26</v>
      </c>
      <c r="C28" s="9" t="s">
        <v>30</v>
      </c>
      <c r="D28" s="4">
        <v>2161</v>
      </c>
      <c r="E28" s="8">
        <f t="shared" si="0"/>
        <v>2.9847035668657852E-3</v>
      </c>
      <c r="F28" s="4">
        <f t="shared" si="1"/>
        <v>537</v>
      </c>
    </row>
    <row r="29" spans="2:10" x14ac:dyDescent="0.3">
      <c r="B29" s="7">
        <v>27</v>
      </c>
      <c r="C29" s="9" t="s">
        <v>31</v>
      </c>
      <c r="D29" s="4">
        <v>6359</v>
      </c>
      <c r="E29" s="8">
        <f t="shared" si="0"/>
        <v>8.7828458962052412E-3</v>
      </c>
      <c r="F29" s="4">
        <f t="shared" si="1"/>
        <v>1581</v>
      </c>
    </row>
    <row r="30" spans="2:10" x14ac:dyDescent="0.3">
      <c r="B30" s="7">
        <v>28</v>
      </c>
      <c r="C30" s="9" t="s">
        <v>32</v>
      </c>
      <c r="D30" s="4">
        <v>5114</v>
      </c>
      <c r="E30" s="8">
        <f t="shared" si="0"/>
        <v>7.0632920133973272E-3</v>
      </c>
      <c r="F30" s="4">
        <f t="shared" si="1"/>
        <v>1271</v>
      </c>
    </row>
    <row r="31" spans="2:10" x14ac:dyDescent="0.3">
      <c r="C31" s="9" t="s">
        <v>35</v>
      </c>
      <c r="D31" s="4">
        <f>SUM(D3:D30)</f>
        <v>724025</v>
      </c>
      <c r="E31" s="10">
        <f>SUM(E3:E30)</f>
        <v>1</v>
      </c>
      <c r="F31" s="4">
        <f>SUM(F3:F30)</f>
        <v>180000</v>
      </c>
      <c r="J31" s="1">
        <f>SUM(J3:J30)</f>
        <v>0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CF328-9674-4DAD-AB51-7A3A8AC4226D}">
  <dimension ref="B1:D29"/>
  <sheetViews>
    <sheetView topLeftCell="A4" workbookViewId="0">
      <selection activeCell="N12" sqref="N12"/>
    </sheetView>
  </sheetViews>
  <sheetFormatPr defaultRowHeight="14.4" x14ac:dyDescent="0.3"/>
  <cols>
    <col min="1" max="2" width="8.88671875" style="1"/>
    <col min="3" max="3" width="33.21875" style="1" customWidth="1"/>
    <col min="4" max="4" width="21" style="1" customWidth="1"/>
    <col min="5" max="16384" width="8.88671875" style="1"/>
  </cols>
  <sheetData>
    <row r="1" spans="2:4" x14ac:dyDescent="0.3">
      <c r="B1" s="1" t="s">
        <v>36</v>
      </c>
      <c r="C1" s="1" t="s">
        <v>37</v>
      </c>
      <c r="D1" s="1" t="s">
        <v>38</v>
      </c>
    </row>
    <row r="2" spans="2:4" x14ac:dyDescent="0.3">
      <c r="B2" s="11">
        <v>1</v>
      </c>
      <c r="C2" s="11" t="s">
        <v>5</v>
      </c>
      <c r="D2" s="13">
        <v>110</v>
      </c>
    </row>
    <row r="3" spans="2:4" x14ac:dyDescent="0.3">
      <c r="B3" s="12">
        <v>2</v>
      </c>
      <c r="C3" s="12" t="s">
        <v>6</v>
      </c>
      <c r="D3" s="14">
        <v>93.5</v>
      </c>
    </row>
    <row r="4" spans="2:4" x14ac:dyDescent="0.3">
      <c r="B4" s="11">
        <v>3</v>
      </c>
      <c r="C4" s="11" t="s">
        <v>7</v>
      </c>
      <c r="D4" s="13">
        <v>69.900000000000006</v>
      </c>
    </row>
    <row r="5" spans="2:4" x14ac:dyDescent="0.3">
      <c r="B5" s="12">
        <v>4</v>
      </c>
      <c r="C5" s="12" t="s">
        <v>8</v>
      </c>
      <c r="D5" s="14">
        <v>33.6</v>
      </c>
    </row>
    <row r="6" spans="2:4" x14ac:dyDescent="0.3">
      <c r="B6" s="11">
        <v>5</v>
      </c>
      <c r="C6" s="11" t="s">
        <v>9</v>
      </c>
      <c r="D6" s="13">
        <v>71.599999999999994</v>
      </c>
    </row>
    <row r="7" spans="2:4" x14ac:dyDescent="0.3">
      <c r="B7" s="12">
        <v>6</v>
      </c>
      <c r="C7" s="12" t="s">
        <v>10</v>
      </c>
      <c r="D7" s="14">
        <v>51</v>
      </c>
    </row>
    <row r="8" spans="2:4" x14ac:dyDescent="0.3">
      <c r="B8" s="11">
        <v>7</v>
      </c>
      <c r="C8" s="11" t="s">
        <v>11</v>
      </c>
      <c r="D8" s="13">
        <v>40</v>
      </c>
    </row>
    <row r="9" spans="2:4" x14ac:dyDescent="0.3">
      <c r="B9" s="12">
        <v>8</v>
      </c>
      <c r="C9" s="12" t="s">
        <v>12</v>
      </c>
      <c r="D9" s="14">
        <v>41.9</v>
      </c>
    </row>
    <row r="10" spans="2:4" x14ac:dyDescent="0.3">
      <c r="B10" s="11">
        <v>9</v>
      </c>
      <c r="C10" s="11" t="s">
        <v>13</v>
      </c>
      <c r="D10" s="13">
        <v>16.7</v>
      </c>
    </row>
    <row r="11" spans="2:4" x14ac:dyDescent="0.3">
      <c r="B11" s="12">
        <v>10</v>
      </c>
      <c r="C11" s="12" t="s">
        <v>14</v>
      </c>
      <c r="D11" s="14">
        <v>122.9</v>
      </c>
    </row>
    <row r="12" spans="2:4" x14ac:dyDescent="0.3">
      <c r="B12" s="11">
        <v>11</v>
      </c>
      <c r="C12" s="11" t="s">
        <v>15</v>
      </c>
      <c r="D12" s="13">
        <v>26.1</v>
      </c>
    </row>
    <row r="13" spans="2:4" x14ac:dyDescent="0.3">
      <c r="B13" s="12">
        <v>12</v>
      </c>
      <c r="C13" s="12" t="s">
        <v>16</v>
      </c>
      <c r="D13" s="14">
        <v>35.700000000000003</v>
      </c>
    </row>
    <row r="14" spans="2:4" x14ac:dyDescent="0.3">
      <c r="B14" s="11">
        <v>13</v>
      </c>
      <c r="C14" s="11" t="s">
        <v>17</v>
      </c>
      <c r="D14" s="13">
        <v>96</v>
      </c>
    </row>
    <row r="15" spans="2:4" x14ac:dyDescent="0.3">
      <c r="B15" s="12">
        <v>14</v>
      </c>
      <c r="C15" s="12" t="s">
        <v>18</v>
      </c>
      <c r="D15" s="14">
        <v>48.6</v>
      </c>
    </row>
    <row r="16" spans="2:4" x14ac:dyDescent="0.3">
      <c r="B16" s="11">
        <v>15</v>
      </c>
      <c r="C16" s="11" t="s">
        <v>19</v>
      </c>
      <c r="D16" s="13">
        <v>40.9</v>
      </c>
    </row>
    <row r="17" spans="2:4" x14ac:dyDescent="0.3">
      <c r="B17" s="12">
        <v>16</v>
      </c>
      <c r="C17" s="12" t="s">
        <v>20</v>
      </c>
      <c r="D17" s="14">
        <v>83.3</v>
      </c>
    </row>
    <row r="18" spans="2:4" x14ac:dyDescent="0.3">
      <c r="B18" s="11">
        <v>17</v>
      </c>
      <c r="C18" s="11" t="s">
        <v>21</v>
      </c>
      <c r="D18" s="13">
        <v>89.6</v>
      </c>
    </row>
    <row r="19" spans="2:4" x14ac:dyDescent="0.3">
      <c r="B19" s="12">
        <v>18</v>
      </c>
      <c r="C19" s="12" t="s">
        <v>22</v>
      </c>
      <c r="D19" s="14">
        <v>55.9</v>
      </c>
    </row>
    <row r="20" spans="2:4" x14ac:dyDescent="0.3">
      <c r="B20" s="11">
        <v>19</v>
      </c>
      <c r="C20" s="11" t="s">
        <v>23</v>
      </c>
      <c r="D20" s="13">
        <v>59.5</v>
      </c>
    </row>
    <row r="21" spans="2:4" x14ac:dyDescent="0.3">
      <c r="B21" s="12">
        <v>20</v>
      </c>
      <c r="C21" s="12" t="s">
        <v>24</v>
      </c>
      <c r="D21" s="14">
        <v>60.8</v>
      </c>
    </row>
    <row r="22" spans="2:4" x14ac:dyDescent="0.3">
      <c r="B22" s="11">
        <v>21</v>
      </c>
      <c r="C22" s="11" t="s">
        <v>25</v>
      </c>
      <c r="D22" s="13">
        <v>1</v>
      </c>
    </row>
    <row r="23" spans="2:4" x14ac:dyDescent="0.3">
      <c r="B23" s="12">
        <v>22</v>
      </c>
      <c r="C23" s="12" t="s">
        <v>26</v>
      </c>
      <c r="D23" s="14">
        <v>28.6</v>
      </c>
    </row>
    <row r="24" spans="2:4" x14ac:dyDescent="0.3">
      <c r="B24" s="11">
        <v>23</v>
      </c>
      <c r="C24" s="11" t="s">
        <v>27</v>
      </c>
      <c r="D24" s="13">
        <v>145.4</v>
      </c>
    </row>
    <row r="25" spans="2:4" x14ac:dyDescent="0.3">
      <c r="B25" s="12">
        <v>24</v>
      </c>
      <c r="C25" s="12" t="s">
        <v>28</v>
      </c>
      <c r="D25" s="14">
        <v>34.9</v>
      </c>
    </row>
    <row r="26" spans="2:4" x14ac:dyDescent="0.3">
      <c r="B26" s="11">
        <v>25</v>
      </c>
      <c r="C26" s="11" t="s">
        <v>29</v>
      </c>
      <c r="D26" s="13">
        <v>68.7</v>
      </c>
    </row>
    <row r="27" spans="2:4" x14ac:dyDescent="0.3">
      <c r="B27" s="12">
        <v>26</v>
      </c>
      <c r="C27" s="12" t="s">
        <v>30</v>
      </c>
      <c r="D27" s="14">
        <v>35.799999999999997</v>
      </c>
    </row>
    <row r="28" spans="2:4" x14ac:dyDescent="0.3">
      <c r="B28" s="11">
        <v>27</v>
      </c>
      <c r="C28" s="11" t="s">
        <v>31</v>
      </c>
      <c r="D28" s="13">
        <v>32</v>
      </c>
    </row>
    <row r="29" spans="2:4" x14ac:dyDescent="0.3">
      <c r="B29" s="12">
        <v>28</v>
      </c>
      <c r="C29" s="12" t="s">
        <v>32</v>
      </c>
      <c r="D29" s="14">
        <v>52.6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ITEM 1.1</vt:lpstr>
      <vt:lpstr>ITEM 2.1 A 2.15</vt:lpstr>
      <vt:lpstr>DISTANCIAS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Vitor Rosa Júnior</dc:creator>
  <cp:lastModifiedBy>José Vitor Rosa Júnior</cp:lastModifiedBy>
  <dcterms:created xsi:type="dcterms:W3CDTF">2026-09-30T18:57:19Z</dcterms:created>
  <dcterms:modified xsi:type="dcterms:W3CDTF">2026-09-30T19:38:38Z</dcterms:modified>
</cp:coreProperties>
</file>